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4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91" i="22" l="1"/>
  <c r="F105" i="22" l="1"/>
  <c r="D77" i="22" l="1"/>
  <c r="D48" i="22" l="1"/>
  <c r="D19" i="22" l="1"/>
  <c r="D15" i="22" l="1"/>
  <c r="D29" i="22" l="1"/>
  <c r="D7" i="22" l="1"/>
  <c r="H96" i="22" l="1"/>
  <c r="D39" i="22" l="1"/>
  <c r="D41" i="22" l="1"/>
  <c r="E96" i="22" l="1"/>
  <c r="E83" i="22" l="1"/>
  <c r="D87" i="22" l="1"/>
  <c r="D27" i="22" l="1"/>
  <c r="D50" i="22" l="1"/>
  <c r="D46" i="22"/>
  <c r="D51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<sst xmlns="http://schemas.openxmlformats.org/spreadsheetml/2006/main" count="1620" uniqueCount="149">
  <si>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</si>
  <si>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</si>
  <si>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</si>
  <si>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</si>
  <si>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</si>
  <si>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</si>
  <si>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</si>
  <si>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</si>
  <si>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</si>
  <si>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</si>
  <si>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</si>
  <si>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</si>
  <si>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</si>
  <si>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</si>
  <si>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</si>
  <si>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</si>
  <si>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</si>
  <si>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</si>
  <si>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</si>
  <si>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</si>
  <si>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</si>
  <si>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</si>
  <si>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</si>
  <si>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</si>
  <si>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</si>
  <si>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</si>
  <si>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</si>
  <si>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</si>
  <si>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</si>
  <si>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</si>
  <si>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</si>
  <si>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</si>
  <si>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</si>
  <si>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</si>
  <si>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</si>
  <si>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</si>
  <si>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</si>
  <si>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</si>
  <si>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</si>
  <si>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</si>
  <si>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</si>
  <si>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</si>
  <si>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</si>
  <si>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</si>
  <si>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</si>
  <si>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</si>
  <si>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</si>
  <si>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</si>
  <si>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</si>
  <si>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</si>
  <si>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</si>
  <si>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</si>
  <si>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</si>
  <si>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</si>
  <si>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</si>
  <si>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</si>
  <si>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</si>
  <si>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</si>
  <si>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</si>
  <si>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</si>
  <si>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</si>
  <si>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</si>
  <si>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</si>
  <si>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</si>
  <si>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</si>
  <si>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</si>
  <si>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</si>
  <si>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</si>
  <si>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</si>
  <si>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</si>
  <si>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</si>
  <si>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</si>
  <si>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</si>
  <si>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</si>
  <si>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</si>
  <si>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</si>
  <si>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</si>
  <si>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</si>
  <si>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</si>
  <si>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</si>
  <si>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</si>
  <si>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</si>
  <si>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</si>
  <si>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</si>
  <si>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</si>
  <si>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</si>
  <si>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</si>
  <si>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</si>
  <si>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</si>
  <si>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</si>
  <si>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</si>
  <si>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</si>
  <si>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</si>
  <si>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</si>
  <si>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</si>
  <si>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</si>
  <si>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</si>
  <si>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</si>
  <si>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</si>
  <si>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</si>
  <si>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</si>
  <si>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</si>
  <si>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</si>
  <si>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</si>
  <si>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</si>
  <si>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</si>
  <si>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</si>
  <si>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</si>
  <si>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</si>
  <si>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</si>
  <si>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</si>
  <si>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</si>
  <si>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</si>
  <si>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</si>
  <si>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</si>
  <si>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</si>
  <si>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</si>
  <si>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</si>
  <si>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</si>
  <si>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</si>
  <si>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</si>
  <si>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</si>
  <si>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</si>
  <si>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</si>
  <si>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</si>
  <si>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</si>
  <si>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</si>
  <si>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</si>
  <si>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</si>
  <si>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</si>
  <si>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</si>
  <si>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</si>
  <si>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</si>
  <si>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</si>
  <si>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CO. NEW EMS</t>
  </si>
  <si>
    <t xml:space="preserve">WARRENTON RECYCLING </t>
  </si>
  <si>
    <t>GENERATOR-CO. CLERK</t>
  </si>
  <si>
    <t>05/30/24-07/01/24</t>
  </si>
  <si>
    <t>FAYETTE COUNTY, TEXAS UTILITIES -  PAID AUGUST, 2024</t>
  </si>
  <si>
    <t>06/15/24-07/15/24</t>
  </si>
  <si>
    <t>06/19/24-07/23/24</t>
  </si>
  <si>
    <t>06/20/24-07/23/24</t>
  </si>
  <si>
    <t>06/23/24-07/23/24</t>
  </si>
  <si>
    <t>06/18/24-07/23/24</t>
  </si>
  <si>
    <t>06/14/24-07/15/24</t>
  </si>
  <si>
    <t>06/11/24-07/15/24</t>
  </si>
  <si>
    <t>06/11/24-07/24/24</t>
  </si>
  <si>
    <t>06/27/24-07/29/24</t>
  </si>
  <si>
    <t>07/05/24-08/02/24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</si>
</sst>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8"/>
  <sheetViews>
    <sheetView tabSelected="1" zoomScale="130" zoomScaleNormal="130" workbookViewId="0">
      <pane ySplit="4" topLeftCell="A5" activePane="bottomLeft" state="frozen"/>
      <selection pane="bottomLeft" activeCell="D104" sqref="D5:D104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125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145</v>
      </c>
      <c r="D6" s="67" t="s">
        <v>6</v>
      </c>
      <c r="E6" s="79">
        <v>2</v>
      </c>
      <c r="F6" s="79">
        <v>147.61000000000001</v>
      </c>
      <c r="G6" s="79">
        <v>6510</v>
      </c>
      <c r="H6" s="80">
        <v>619.47</v>
      </c>
      <c r="I6" s="81">
        <v>0</v>
      </c>
      <c r="J6" s="79">
        <v>15.19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789.03000000000009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145</v>
      </c>
      <c r="D8" s="67" t="s">
        <v>6</v>
      </c>
      <c r="E8" s="79">
        <v>3</v>
      </c>
      <c r="F8" s="80">
        <v>34.29</v>
      </c>
      <c r="G8" s="79">
        <v>883</v>
      </c>
      <c r="H8" s="79">
        <v>111.95</v>
      </c>
      <c r="I8" s="81">
        <v>0</v>
      </c>
      <c r="J8" s="79">
        <v>15.19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161.43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145</v>
      </c>
      <c r="D10" s="67" t="s">
        <v>6</v>
      </c>
      <c r="E10" s="81">
        <v>0</v>
      </c>
      <c r="F10" s="81">
        <v>0</v>
      </c>
      <c r="G10" s="79">
        <v>89</v>
      </c>
      <c r="H10" s="82">
        <v>34.78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34.78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145</v>
      </c>
      <c r="D12" s="67" t="s">
        <v>6</v>
      </c>
      <c r="E12" s="81">
        <v>0</v>
      </c>
      <c r="F12" s="81">
        <v>0</v>
      </c>
      <c r="G12" s="79">
        <v>1186</v>
      </c>
      <c r="H12" s="82">
        <v>136.05000000000001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136.05000000000001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128</v>
      </c>
      <c r="C14" s="114" t="s">
        <v>145</v>
      </c>
      <c r="D14" s="67" t="s">
        <v>6</v>
      </c>
      <c r="E14" s="79">
        <v>6</v>
      </c>
      <c r="F14" s="80">
        <v>63.29</v>
      </c>
      <c r="G14" s="79">
        <v>11120</v>
      </c>
      <c r="H14" s="80">
        <v>1001.47</v>
      </c>
      <c r="I14" s="79"/>
      <c r="J14" s="80">
        <v>22.57</v>
      </c>
      <c r="K14" s="80">
        <v>164.07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1251.3999999999999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145</v>
      </c>
      <c r="D16" s="67" t="s">
        <v>6</v>
      </c>
      <c r="E16" s="79">
        <v>1</v>
      </c>
      <c r="F16" s="82">
        <v>31.61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31.61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145</v>
      </c>
      <c r="D18" s="67" t="s">
        <v>6</v>
      </c>
      <c r="E18" s="79">
        <v>148</v>
      </c>
      <c r="F18" s="79">
        <v>525.15</v>
      </c>
      <c r="G18" s="79">
        <v>35971</v>
      </c>
      <c r="H18" s="80">
        <v>2771.61</v>
      </c>
      <c r="I18" s="81">
        <v>0</v>
      </c>
      <c r="J18" s="79">
        <v>371.89</v>
      </c>
      <c r="K18" s="79">
        <v>316.55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3985.2000000000003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145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145</v>
      </c>
      <c r="D22" s="67" t="s">
        <v>6</v>
      </c>
      <c r="E22" s="79">
        <v>0</v>
      </c>
      <c r="F22" s="80">
        <v>31.61</v>
      </c>
      <c r="G22" s="79">
        <v>4374</v>
      </c>
      <c r="H22" s="80">
        <v>389.71</v>
      </c>
      <c r="I22" s="81">
        <v>0</v>
      </c>
      <c r="J22" s="79">
        <v>15.19</v>
      </c>
      <c r="K22" s="80">
        <v>58.87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495.38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145</v>
      </c>
      <c r="D24" s="67" t="s">
        <v>6</v>
      </c>
      <c r="E24" s="79">
        <v>128</v>
      </c>
      <c r="F24" s="80">
        <v>506.29</v>
      </c>
      <c r="G24" s="79">
        <v>26001</v>
      </c>
      <c r="H24" s="80">
        <v>2134.9699999999998</v>
      </c>
      <c r="I24" s="81" t="s">
        <v>8</v>
      </c>
      <c r="J24" s="79">
        <v>322.69</v>
      </c>
      <c r="K24" s="79">
        <v>79.14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3043.0899999999997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126</v>
      </c>
      <c r="C26" s="114" t="s">
        <v>145</v>
      </c>
      <c r="D26" s="67" t="s">
        <v>6</v>
      </c>
      <c r="E26" s="79">
        <v>0</v>
      </c>
      <c r="F26" s="80">
        <v>31.61</v>
      </c>
      <c r="G26" s="79">
        <v>6084</v>
      </c>
      <c r="H26" s="80">
        <v>549.65</v>
      </c>
      <c r="I26" s="81">
        <v>0</v>
      </c>
      <c r="J26" s="79">
        <v>15.19</v>
      </c>
      <c r="K26" s="79">
        <v>38.6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635.05000000000007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133</v>
      </c>
      <c r="C28" s="114" t="s">
        <v>145</v>
      </c>
      <c r="D28" s="67" t="s">
        <v>6</v>
      </c>
      <c r="E28" s="86">
        <v>1</v>
      </c>
      <c r="F28" s="80">
        <v>31.61</v>
      </c>
      <c r="G28" s="86">
        <v>4832</v>
      </c>
      <c r="H28" s="81">
        <v>534.72</v>
      </c>
      <c r="I28" s="81">
        <v>0</v>
      </c>
      <c r="J28" s="79">
        <v>15.19</v>
      </c>
      <c r="K28" s="81">
        <v>38.6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620.12000000000012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145</v>
      </c>
      <c r="D30" s="67" t="s">
        <v>6</v>
      </c>
      <c r="E30" s="79">
        <v>2</v>
      </c>
      <c r="F30" s="80">
        <v>31.61</v>
      </c>
      <c r="G30" s="79">
        <v>4320</v>
      </c>
      <c r="H30" s="79">
        <v>385.41</v>
      </c>
      <c r="I30" s="81"/>
      <c r="J30" s="79">
        <v>15.19</v>
      </c>
      <c r="K30" s="82">
        <v>120.1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559.07000000000005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145</v>
      </c>
      <c r="D32" s="67" t="s">
        <v>6</v>
      </c>
      <c r="E32" s="79">
        <v>0</v>
      </c>
      <c r="F32" s="80">
        <v>31.61</v>
      </c>
      <c r="G32" s="79">
        <v>1845</v>
      </c>
      <c r="H32" s="79">
        <v>188.49</v>
      </c>
      <c r="I32" s="81">
        <v>0</v>
      </c>
      <c r="J32" s="79">
        <v>15.19</v>
      </c>
      <c r="K32" s="79">
        <v>38.6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273.89000000000004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145</v>
      </c>
      <c r="D34" s="67" t="s">
        <v>6</v>
      </c>
      <c r="E34" s="86">
        <v>0</v>
      </c>
      <c r="F34" s="80">
        <v>94.9</v>
      </c>
      <c r="G34" s="79">
        <v>390</v>
      </c>
      <c r="H34" s="79">
        <v>69.12</v>
      </c>
      <c r="I34" s="81">
        <v>0</v>
      </c>
      <c r="J34" s="81">
        <v>15.19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179.21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145</v>
      </c>
      <c r="D36" s="67" t="s">
        <v>6</v>
      </c>
      <c r="E36" s="79">
        <v>2</v>
      </c>
      <c r="F36" s="80">
        <v>31.61</v>
      </c>
      <c r="G36" s="79">
        <v>3980</v>
      </c>
      <c r="H36" s="80">
        <v>469.95</v>
      </c>
      <c r="I36" s="81">
        <v>0</v>
      </c>
      <c r="J36" s="82">
        <v>15.19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516.75</v>
      </c>
      <c r="F37" s="80"/>
      <c r="G37" s="79"/>
      <c r="H37" s="79"/>
      <c r="I37" s="79"/>
      <c r="J37" s="79" t="s">
        <v>127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146</v>
      </c>
      <c r="D38" s="67" t="s">
        <v>6</v>
      </c>
      <c r="E38" s="86">
        <v>0</v>
      </c>
      <c r="F38" s="80">
        <v>0</v>
      </c>
      <c r="G38" s="81">
        <v>0</v>
      </c>
      <c r="H38" s="81">
        <v>0</v>
      </c>
      <c r="I38" s="81">
        <v>0</v>
      </c>
      <c r="J38" s="79">
        <v>15.19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15.19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146</v>
      </c>
      <c r="D40" s="67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15.19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15.19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12817.439999999999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139</v>
      </c>
      <c r="D45" s="67" t="s">
        <v>17</v>
      </c>
      <c r="E45" s="79">
        <v>62</v>
      </c>
      <c r="F45" s="80">
        <v>36.56</v>
      </c>
      <c r="G45" s="79">
        <v>2523</v>
      </c>
      <c r="H45" s="79">
        <v>172.41</v>
      </c>
      <c r="I45" s="108">
        <v>151.38</v>
      </c>
      <c r="J45" s="79">
        <v>46.35</v>
      </c>
      <c r="K45" s="80">
        <v>60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467.70000000000005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134</v>
      </c>
      <c r="C47" s="114" t="s">
        <v>139</v>
      </c>
      <c r="D47" s="122" t="s">
        <v>17</v>
      </c>
      <c r="E47" s="79">
        <v>26</v>
      </c>
      <c r="F47" s="80">
        <v>26</v>
      </c>
      <c r="G47" s="79">
        <v>4051</v>
      </c>
      <c r="H47" s="79">
        <v>249.58</v>
      </c>
      <c r="I47" s="79">
        <v>243.06</v>
      </c>
      <c r="J47" s="79">
        <v>28.75</v>
      </c>
      <c r="K47" s="79">
        <v>60</v>
      </c>
      <c r="L47" s="80">
        <v>1.5</v>
      </c>
      <c r="M47" s="80">
        <v>1</v>
      </c>
      <c r="N47" s="79"/>
    </row>
    <row r="48" spans="1:45" x14ac:dyDescent="0.2">
      <c r="C48" s="83" t="s">
        <v>20</v>
      </c>
      <c r="D48" s="119">
        <f>SUM(F47,H47,I47,J47,K47,L47,M47)</f>
        <v>609.8900000000001</v>
      </c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22</v>
      </c>
      <c r="C49" s="114" t="s">
        <v>139</v>
      </c>
      <c r="D49" s="67" t="s">
        <v>17</v>
      </c>
      <c r="E49" s="81">
        <v>0</v>
      </c>
      <c r="F49" s="80">
        <v>0</v>
      </c>
      <c r="G49" s="79">
        <v>3149</v>
      </c>
      <c r="H49" s="82">
        <v>249.03</v>
      </c>
      <c r="I49" s="82">
        <v>188.94</v>
      </c>
      <c r="J49" s="81"/>
      <c r="K49" s="82">
        <v>0</v>
      </c>
      <c r="L49" s="81">
        <v>0</v>
      </c>
      <c r="M49" s="81">
        <v>0</v>
      </c>
      <c r="N49" s="81">
        <v>0</v>
      </c>
    </row>
    <row r="50" spans="1:14" x14ac:dyDescent="0.2">
      <c r="B50" s="67" t="s">
        <v>130</v>
      </c>
      <c r="C50" s="83" t="s">
        <v>20</v>
      </c>
      <c r="D50" s="120">
        <f>SUM(H49,I49,K49,L49,M49)</f>
        <v>437.97</v>
      </c>
      <c r="E50" s="67" t="s">
        <v>8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C51" s="87" t="s">
        <v>41</v>
      </c>
      <c r="D51" s="88">
        <f>SUM(D46,D50,D48)</f>
        <v>1515.5600000000002</v>
      </c>
      <c r="F51" s="80"/>
      <c r="G51" s="79"/>
      <c r="H51" s="79"/>
      <c r="I51" s="79"/>
      <c r="J51" s="79"/>
      <c r="K51" s="79"/>
      <c r="L51" s="79"/>
      <c r="M51" s="79"/>
      <c r="N51" s="79"/>
    </row>
    <row r="52" spans="1:14" x14ac:dyDescent="0.2">
      <c r="D52" s="87"/>
      <c r="E52" s="94"/>
      <c r="F52" s="80"/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121" t="s">
        <v>47</v>
      </c>
      <c r="C53" s="114" t="s">
        <v>142</v>
      </c>
      <c r="D53" s="67" t="s">
        <v>49</v>
      </c>
      <c r="E53" s="81">
        <v>0</v>
      </c>
      <c r="F53" s="81">
        <v>0</v>
      </c>
      <c r="G53" s="86">
        <v>50</v>
      </c>
      <c r="H53" s="80">
        <v>28.39</v>
      </c>
      <c r="I53" s="79"/>
      <c r="J53" s="79"/>
      <c r="K53" s="79"/>
      <c r="L53" s="79"/>
      <c r="M53" s="79"/>
      <c r="N53" s="79"/>
    </row>
    <row r="54" spans="1:14" x14ac:dyDescent="0.2">
      <c r="A54" s="121"/>
      <c r="B54" s="67">
        <v>-2655800</v>
      </c>
      <c r="C54" s="114"/>
      <c r="E54" s="95" t="s">
        <v>8</v>
      </c>
      <c r="F54" s="95" t="s">
        <v>8</v>
      </c>
      <c r="G54" s="86"/>
      <c r="H54" s="80"/>
      <c r="I54" s="79"/>
      <c r="J54" s="79"/>
      <c r="K54" s="79"/>
      <c r="L54" s="79"/>
      <c r="M54" s="79"/>
      <c r="N54" s="79"/>
    </row>
    <row r="55" spans="1:14" x14ac:dyDescent="0.2">
      <c r="A55" s="67" t="s">
        <v>38</v>
      </c>
      <c r="C55" s="114" t="s">
        <v>142</v>
      </c>
      <c r="D55" s="67" t="s">
        <v>49</v>
      </c>
      <c r="E55" s="81">
        <v>0</v>
      </c>
      <c r="F55" s="81">
        <v>0</v>
      </c>
      <c r="G55" s="86">
        <v>3595</v>
      </c>
      <c r="H55" s="80">
        <v>410.85</v>
      </c>
      <c r="I55" s="79"/>
      <c r="J55" s="79"/>
      <c r="K55" s="79"/>
      <c r="L55" s="79"/>
      <c r="M55" s="79"/>
      <c r="N55" s="79"/>
    </row>
    <row r="56" spans="1:14" x14ac:dyDescent="0.2">
      <c r="B56" s="67">
        <v>-11486800</v>
      </c>
      <c r="C56" s="114"/>
      <c r="E56" s="81"/>
      <c r="F56" s="81"/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44</v>
      </c>
      <c r="C57" s="114" t="s">
        <v>142</v>
      </c>
      <c r="D57" s="67" t="s">
        <v>49</v>
      </c>
      <c r="E57" s="81">
        <v>0</v>
      </c>
      <c r="F57" s="81">
        <v>0</v>
      </c>
      <c r="G57" s="86">
        <v>1</v>
      </c>
      <c r="H57" s="80">
        <v>23.1</v>
      </c>
      <c r="I57" s="79"/>
      <c r="J57" s="79"/>
      <c r="K57" s="79"/>
      <c r="L57" s="79"/>
      <c r="M57" s="79"/>
      <c r="N57" s="79"/>
    </row>
    <row r="58" spans="1:14" x14ac:dyDescent="0.2">
      <c r="B58" s="67">
        <v>-11553502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142</v>
      </c>
      <c r="D59" s="67" t="s">
        <v>49</v>
      </c>
      <c r="E59" s="81">
        <v>0</v>
      </c>
      <c r="F59" s="81">
        <v>0</v>
      </c>
      <c r="G59" s="86">
        <v>2320</v>
      </c>
      <c r="H59" s="80">
        <v>310.05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142</v>
      </c>
      <c r="D61" s="67" t="s">
        <v>49</v>
      </c>
      <c r="E61" s="81">
        <v>0</v>
      </c>
      <c r="F61" s="81">
        <v>0</v>
      </c>
      <c r="G61" s="86">
        <v>2487</v>
      </c>
      <c r="H61" s="80">
        <v>291.31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142</v>
      </c>
      <c r="D63" s="67" t="s">
        <v>49</v>
      </c>
      <c r="E63" s="81">
        <v>0</v>
      </c>
      <c r="F63" s="81">
        <v>0</v>
      </c>
      <c r="G63" s="86">
        <v>398</v>
      </c>
      <c r="H63" s="80">
        <v>65.94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142</v>
      </c>
      <c r="D65" s="67" t="s">
        <v>49</v>
      </c>
      <c r="E65" s="81">
        <v>0</v>
      </c>
      <c r="F65" s="81">
        <v>0</v>
      </c>
      <c r="G65" s="86">
        <v>8000</v>
      </c>
      <c r="H65" s="80">
        <v>1350.66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142</v>
      </c>
      <c r="D67" s="67" t="s">
        <v>49</v>
      </c>
      <c r="E67" s="81">
        <v>0</v>
      </c>
      <c r="F67" s="81">
        <v>0</v>
      </c>
      <c r="G67" s="86">
        <v>1638</v>
      </c>
      <c r="H67" s="80">
        <v>198.9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142</v>
      </c>
      <c r="D69" s="67" t="s">
        <v>49</v>
      </c>
      <c r="E69" s="81">
        <v>0</v>
      </c>
      <c r="F69" s="81">
        <v>0</v>
      </c>
      <c r="G69" s="86">
        <v>41</v>
      </c>
      <c r="H69" s="80">
        <v>27.42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142</v>
      </c>
      <c r="D71" s="67" t="s">
        <v>49</v>
      </c>
      <c r="E71" s="81">
        <v>0</v>
      </c>
      <c r="F71" s="81">
        <v>0</v>
      </c>
      <c r="G71" s="86">
        <v>67</v>
      </c>
      <c r="H71" s="80">
        <v>30.23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142</v>
      </c>
      <c r="D73" s="67" t="s">
        <v>49</v>
      </c>
      <c r="E73" s="81">
        <v>0</v>
      </c>
      <c r="F73" s="81">
        <v>0</v>
      </c>
      <c r="G73" s="86">
        <v>482</v>
      </c>
      <c r="H73" s="80">
        <v>75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135</v>
      </c>
      <c r="C75" s="114" t="s">
        <v>142</v>
      </c>
      <c r="D75" s="67" t="s">
        <v>49</v>
      </c>
      <c r="E75" s="81">
        <v>0</v>
      </c>
      <c r="F75" s="81">
        <v>0</v>
      </c>
      <c r="G75" s="86">
        <v>46</v>
      </c>
      <c r="H75" s="80">
        <v>27.96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SUM(H53:H75)</f>
        <v>2839.8100000000004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143</v>
      </c>
      <c r="D79" s="67" t="s">
        <v>51</v>
      </c>
      <c r="E79" s="79">
        <v>690</v>
      </c>
      <c r="F79" s="80">
        <v>230.29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140</v>
      </c>
      <c r="D80" s="67" t="s">
        <v>51</v>
      </c>
      <c r="E80" s="79">
        <v>2810</v>
      </c>
      <c r="F80" s="80">
        <v>62.17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141</v>
      </c>
      <c r="D81" s="67" t="s">
        <v>51</v>
      </c>
      <c r="E81" s="79">
        <v>3860</v>
      </c>
      <c r="F81" s="80">
        <v>249.4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541.86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144</v>
      </c>
      <c r="D86" s="67" t="s">
        <v>56</v>
      </c>
      <c r="E86" s="79">
        <v>2</v>
      </c>
      <c r="F86" s="80">
        <v>24</v>
      </c>
      <c r="G86" s="79">
        <v>2667</v>
      </c>
      <c r="H86" s="99">
        <v>288.24</v>
      </c>
      <c r="I86" s="100">
        <v>0</v>
      </c>
      <c r="J86" s="80">
        <v>25</v>
      </c>
      <c r="K86" s="82">
        <v>52.73</v>
      </c>
      <c r="L86" s="81">
        <v>0</v>
      </c>
      <c r="M86" s="81" t="s">
        <v>124</v>
      </c>
      <c r="N86" s="81" t="s">
        <v>124</v>
      </c>
    </row>
    <row r="87" spans="1:20" x14ac:dyDescent="0.2">
      <c r="C87" s="83" t="s">
        <v>20</v>
      </c>
      <c r="D87" s="115">
        <f>SUM(F86,H86,J86,K86)</f>
        <v>389.97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144</v>
      </c>
      <c r="D88" s="67" t="s">
        <v>56</v>
      </c>
      <c r="E88" s="79">
        <v>0</v>
      </c>
      <c r="F88" s="80">
        <v>24</v>
      </c>
      <c r="G88" s="79">
        <v>3276</v>
      </c>
      <c r="H88" s="99">
        <v>352</v>
      </c>
      <c r="I88" s="100">
        <v>0</v>
      </c>
      <c r="J88" s="80">
        <v>25</v>
      </c>
      <c r="K88" s="80">
        <v>210.58</v>
      </c>
      <c r="L88" s="81" t="s">
        <v>124</v>
      </c>
      <c r="M88" s="81" t="s">
        <v>124</v>
      </c>
      <c r="N88" s="81" t="s">
        <v>124</v>
      </c>
    </row>
    <row r="89" spans="1:20" x14ac:dyDescent="0.2">
      <c r="C89" s="114"/>
      <c r="D89" s="115">
        <f>SUM(F88,H88,J88,K88)</f>
        <v>611.58000000000004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144</v>
      </c>
      <c r="D90" s="67" t="s">
        <v>56</v>
      </c>
      <c r="E90" s="81" t="s">
        <v>124</v>
      </c>
      <c r="F90" s="80" t="s">
        <v>124</v>
      </c>
      <c r="G90" s="79">
        <v>29</v>
      </c>
      <c r="H90" s="82">
        <v>12.03</v>
      </c>
      <c r="I90" s="81" t="s">
        <v>124</v>
      </c>
      <c r="J90" s="81" t="s">
        <v>124</v>
      </c>
      <c r="K90" s="81" t="s">
        <v>124</v>
      </c>
      <c r="L90" s="81" t="s">
        <v>124</v>
      </c>
      <c r="M90" s="81" t="s">
        <v>124</v>
      </c>
      <c r="N90" s="81" t="s">
        <v>124</v>
      </c>
    </row>
    <row r="91" spans="1:20" x14ac:dyDescent="0.2">
      <c r="C91" s="83" t="s">
        <v>20</v>
      </c>
      <c r="D91" s="115">
        <f>SUM(H90)</f>
        <v>12.03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1013.58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137</v>
      </c>
      <c r="D94" s="67" t="s">
        <v>58</v>
      </c>
      <c r="E94" s="81">
        <v>0</v>
      </c>
      <c r="F94" s="80" t="s">
        <v>8</v>
      </c>
      <c r="G94" s="79">
        <v>1604</v>
      </c>
      <c r="H94" s="110">
        <v>189.16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129</v>
      </c>
    </row>
    <row r="95" spans="1:20" ht="12.6" customHeight="1" x14ac:dyDescent="0.2">
      <c r="A95" s="67" t="s">
        <v>60</v>
      </c>
      <c r="C95" s="114" t="s">
        <v>137</v>
      </c>
      <c r="D95" s="67" t="s">
        <v>58</v>
      </c>
      <c r="E95" s="81">
        <v>0</v>
      </c>
      <c r="F95" s="80"/>
      <c r="G95" s="79">
        <v>288</v>
      </c>
      <c r="H95" s="111">
        <v>48.88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238.04</v>
      </c>
      <c r="F96" s="80" t="s">
        <v>8</v>
      </c>
      <c r="G96" s="79"/>
      <c r="H96" s="113">
        <f>SUM(H94:H95)</f>
        <v>238.04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148</v>
      </c>
      <c r="D100" s="67" t="s">
        <v>61</v>
      </c>
      <c r="E100" s="93">
        <v>79</v>
      </c>
      <c r="F100" s="109">
        <v>130.76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147</v>
      </c>
      <c r="D101" s="67" t="s">
        <v>61</v>
      </c>
      <c r="E101" s="79">
        <v>0</v>
      </c>
      <c r="F101" s="116">
        <v>49.94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147</v>
      </c>
      <c r="D102" s="67" t="s">
        <v>61</v>
      </c>
      <c r="E102" s="79">
        <v>0</v>
      </c>
      <c r="F102" s="116">
        <v>49.94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147</v>
      </c>
      <c r="D103" s="67" t="s">
        <v>61</v>
      </c>
      <c r="E103" s="79">
        <v>0</v>
      </c>
      <c r="F103" s="116">
        <v>49.94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136</v>
      </c>
      <c r="C104" s="67" t="s">
        <v>147</v>
      </c>
      <c r="D104" s="67" t="s">
        <v>61</v>
      </c>
      <c r="E104" s="79">
        <v>1</v>
      </c>
      <c r="F104" s="117">
        <v>51.09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C105" s="67" t="s">
        <v>8</v>
      </c>
      <c r="E105" s="106" t="s">
        <v>20</v>
      </c>
      <c r="F105" s="107">
        <f>SUM(F100:F104)</f>
        <v>331.66999999999996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 t="s">
        <v>8</v>
      </c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D113" s="67" t="s">
        <v>8</v>
      </c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2023-10-02T14:49:27Z</cp:lastPrinted>
  <dcterms:created xsi:type="dcterms:W3CDTF">2012-02-01T15:05:59Z</dcterms:created>
  <dcterms:modified xsi:type="dcterms:W3CDTF">2024-08-14T13:22:46Z</dcterms:modified>
</cp:coreProperties>
</file>